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Kosztorys ofertowy" sheetId="1" r:id="rId1"/>
  </sheets>
  <definedNames>
    <definedName name="_xlnm.Print_Area" localSheetId="0">'Kosztorys ofertowy'!$A$1:$H$59</definedName>
    <definedName name="_xlnm.Print_Titles" localSheetId="0">'Kosztorys ofertowy'!$1:$2</definedName>
  </definedNames>
  <calcPr fullCalcOnLoad="1"/>
</workbook>
</file>

<file path=xl/sharedStrings.xml><?xml version="1.0" encoding="utf-8"?>
<sst xmlns="http://schemas.openxmlformats.org/spreadsheetml/2006/main" count="138" uniqueCount="110">
  <si>
    <t>Element obiektu - zbiorczy rodzaj robót</t>
  </si>
  <si>
    <t>Opis i obliczenie ilości robót</t>
  </si>
  <si>
    <t>*</t>
  </si>
  <si>
    <t>ROBOTY PRZYGOTOWAWCZE</t>
  </si>
  <si>
    <t>m2</t>
  </si>
  <si>
    <t>ZBROJENIE</t>
  </si>
  <si>
    <t>kg</t>
  </si>
  <si>
    <t>BETON</t>
  </si>
  <si>
    <t>INNE ROBOTY MOSTOWE</t>
  </si>
  <si>
    <t>M.01.00.00</t>
  </si>
  <si>
    <t>M.01.01.02.</t>
  </si>
  <si>
    <t>FUNDAMENTOWANIE</t>
  </si>
  <si>
    <t>STAL ZBROJENIOWA</t>
  </si>
  <si>
    <t>BETON KONSTRUKCYJNY</t>
  </si>
  <si>
    <t>BETON NIEKONSTRUKCYJNY</t>
  </si>
  <si>
    <t>kpl.</t>
  </si>
  <si>
    <t>szt</t>
  </si>
  <si>
    <t xml:space="preserve">IZOLACJA CIENKA  </t>
  </si>
  <si>
    <t>M.11.00.00.</t>
  </si>
  <si>
    <t>M.19.00.00.</t>
  </si>
  <si>
    <t>ELEMENTY ZABEZPIECZAJĄCE</t>
  </si>
  <si>
    <t>m3</t>
  </si>
  <si>
    <t>M.13.02.01.</t>
  </si>
  <si>
    <t>IZOLACJE I NAWIERZCHNIE</t>
  </si>
  <si>
    <t>m</t>
  </si>
  <si>
    <t>M.11.01.00.</t>
  </si>
  <si>
    <t>M.11.01.01.</t>
  </si>
  <si>
    <t>M.11.01.04.</t>
  </si>
  <si>
    <t>M.12.00.00.</t>
  </si>
  <si>
    <t>M.12.01.00.</t>
  </si>
  <si>
    <t>M.13.00.00.</t>
  </si>
  <si>
    <t>M.13.01.00.</t>
  </si>
  <si>
    <t>M.13.02.00.</t>
  </si>
  <si>
    <t>M15.00.00.</t>
  </si>
  <si>
    <t>M.15.01.00.</t>
  </si>
  <si>
    <t>M.20.00.00.</t>
  </si>
  <si>
    <t>M.20.01.05.</t>
  </si>
  <si>
    <t>M.13.01.06.</t>
  </si>
  <si>
    <t>Beton B30 (C25/30):</t>
  </si>
  <si>
    <t>M15.01.01.</t>
  </si>
  <si>
    <t>Izolacja powłokowa asfaltowa stosowana na zimno</t>
  </si>
  <si>
    <t>M.15.05.00</t>
  </si>
  <si>
    <t>NAWIERZCHNIE CHODNIKÓW</t>
  </si>
  <si>
    <t>M.15.05.02.</t>
  </si>
  <si>
    <t>Nr  STWiORB</t>
  </si>
  <si>
    <t>Zbrojenie betonu stalą żebrowaną klasy AIII-N</t>
  </si>
  <si>
    <t>M.13.01.04.</t>
  </si>
  <si>
    <t>Beton klasy C20/25 i klas niższych i klas niższych w deskowaniu</t>
  </si>
  <si>
    <t>Umocnienie powierzchni skarp, stożków, cieków</t>
  </si>
  <si>
    <t xml:space="preserve">Wytyczenie  obiektu  inżynierskiego  </t>
  </si>
  <si>
    <t>- przyczółki</t>
  </si>
  <si>
    <r>
      <t xml:space="preserve">Beton ustroju niosącego w elementach o grubości </t>
    </r>
    <r>
      <rPr>
        <u val="single"/>
        <sz val="10"/>
        <rFont val="Calibri"/>
        <family val="2"/>
      </rPr>
      <t>&lt;</t>
    </r>
    <r>
      <rPr>
        <sz val="10"/>
        <rFont val="Calibri"/>
        <family val="2"/>
      </rPr>
      <t>60cm</t>
    </r>
  </si>
  <si>
    <t xml:space="preserve">Beton podpór w elementach o grubości &lt;60cm </t>
  </si>
  <si>
    <t xml:space="preserve">- przyczółki  i skrzydła powierzchnie stykajace się z gruntem oraz 10cm poniżej poziomu terenu: </t>
  </si>
  <si>
    <t>Izolacjo-nawierzchnia epoksydowo-poliuretanowa gr 5mm</t>
  </si>
  <si>
    <t>M.12.01.02.</t>
  </si>
  <si>
    <t>ROBOTY ZIEMNE</t>
  </si>
  <si>
    <t>Jednostka</t>
  </si>
  <si>
    <t>Nazwa</t>
  </si>
  <si>
    <t>Ilość</t>
  </si>
  <si>
    <t>Zasypanie wykopów oraz przestrzeni za przyczółkiem wraz z formowaniem stożków</t>
  </si>
  <si>
    <t>- płyty przejściowe</t>
  </si>
  <si>
    <t>- ustrój nośny i zabudowy chodnikowe</t>
  </si>
  <si>
    <t>Beton wyrównawczy B15 (C12/15)</t>
  </si>
  <si>
    <t>M.13.03.00.</t>
  </si>
  <si>
    <t>PREFABRYKATY BETONOWE</t>
  </si>
  <si>
    <t>M.13.03.04.</t>
  </si>
  <si>
    <t>M.23.01.01.</t>
  </si>
  <si>
    <t>Wyburzenie części obiektu mostowego</t>
  </si>
  <si>
    <t>- łączniki zespalające</t>
  </si>
  <si>
    <t>M14.00.00.</t>
  </si>
  <si>
    <t>M.14.01.02.</t>
  </si>
  <si>
    <t>Wykonanie i montaż konstrukcji stalowych</t>
  </si>
  <si>
    <t>t</t>
  </si>
  <si>
    <t>M.14.03.01.</t>
  </si>
  <si>
    <t>M.14.03.00.</t>
  </si>
  <si>
    <t>Pokrywanie powłokami malarskimi</t>
  </si>
  <si>
    <t xml:space="preserve"> KONSTRUKCJE STALOWE</t>
  </si>
  <si>
    <t>Cena</t>
  </si>
  <si>
    <t>Wartość</t>
  </si>
  <si>
    <t xml:space="preserve">jedn. zł </t>
  </si>
  <si>
    <t>PLN</t>
  </si>
  <si>
    <t>RAZEM</t>
  </si>
  <si>
    <t>Podatek VAT 23%</t>
  </si>
  <si>
    <t>OGÓŁEM</t>
  </si>
  <si>
    <t>Wykopy w gruntach nieskalistych wraz z zabazpieczeniem</t>
  </si>
  <si>
    <t>M.11.03.00.</t>
  </si>
  <si>
    <t>PALE FUNDAMENTOWE</t>
  </si>
  <si>
    <t>M.11.02.01.</t>
  </si>
  <si>
    <t>Pale prefabrykowane żelbetowe</t>
  </si>
  <si>
    <t>-</t>
  </si>
  <si>
    <t>Pale 40x40cm L=8m</t>
  </si>
  <si>
    <t>Pale 40x40cm L=11m</t>
  </si>
  <si>
    <t>Prefabrykowane deski gzymsowe polimerobetonowe h=30cm</t>
  </si>
  <si>
    <t>Konstrukcja stalowa ustroju niosącego ze stali S355J2</t>
  </si>
  <si>
    <t>M.19.01.09.</t>
  </si>
  <si>
    <t>Urządzenia zabezpieczające ruch pieszy</t>
  </si>
  <si>
    <t>Rozbiórka elementów żelbetowych i betonowych (schody)</t>
  </si>
  <si>
    <t>kosze gabionowe pomiedzy ławami filarów o wym 1x1m</t>
  </si>
  <si>
    <t>teren pod obiektem oraz dno cieku- ażurowe płyty betonowe</t>
  </si>
  <si>
    <t>M.20.01.08.</t>
  </si>
  <si>
    <t>schody skarpowe o pochyleniu dostosowanym do skarp nasypów</t>
  </si>
  <si>
    <t>Schody skarpowe z poręczą</t>
  </si>
  <si>
    <t>Beton  B30 (C25/30) + beton płyt przejsciowych</t>
  </si>
  <si>
    <t>D-06.01.01</t>
  </si>
  <si>
    <t>Umocnienie skarp elemetami betonowymi - kostka brukowa gr. 6cm</t>
  </si>
  <si>
    <t>balustrady na obiekcie h=120cm</t>
  </si>
  <si>
    <t xml:space="preserve"> ZABEZPIECZENIE ANTYKOROZYJNE POWIERZCHNI STALOWYCH</t>
  </si>
  <si>
    <t>Zabezpieczenie antykorozyjne powierzchni betonowych powłokami</t>
  </si>
  <si>
    <t>bez zdolności pokrywania zarysowań (podpory i spód płyty)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</si>
</sst>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0.0"/>
    <numFmt numFmtId="178" formatCode="#,##0.0"/>
    <numFmt numFmtId="179" formatCode="_-* #,##0.0\ _z_ł_-;\-* #,##0.0\ _z_ł_-;_-* &quot;-&quot;??\ _z_ł_-;_-@_-"/>
    <numFmt numFmtId="180" formatCode="_-* #,##0\ _z_ł_-;\-* #,##0\ _z_ł_-;_-* &quot;-&quot;??\ _z_ł_-;_-@_-"/>
    <numFmt numFmtId="181" formatCode="0.0000"/>
    <numFmt numFmtId="182" formatCode="[$€-2]\ #,##0.00_);[Red]\([$€-2]\ #,##0.00\)"/>
    <numFmt numFmtId="183" formatCode="0.00000"/>
    <numFmt numFmtId="184" formatCode="0.000"/>
    <numFmt numFmtId="185" formatCode="0.000000"/>
    <numFmt numFmtId="186" formatCode="#,##0.000"/>
    <numFmt numFmtId="187" formatCode="#,##0.0000"/>
    <numFmt numFmtId="188" formatCode="#,##0.00000"/>
    <numFmt numFmtId="189" formatCode="#,##0.000000"/>
  </numFmts>
  <fonts count="44">
    <font>
      <sz val="10"/>
      <name val="Arial CE"/>
      <family val="0"/>
    </font>
    <font>
      <sz val="10"/>
      <name val="Pl Courier New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i/>
      <sz val="10"/>
      <color indexed="12"/>
      <name val="Calibri"/>
      <family val="2"/>
    </font>
    <font>
      <u val="single"/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0" fontId="1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 quotePrefix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0" fontId="4" fillId="0" borderId="18" xfId="0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3" fontId="7" fillId="0" borderId="17" xfId="0" applyNumberFormat="1" applyFont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 wrapText="1"/>
    </xf>
    <xf numFmtId="0" fontId="4" fillId="0" borderId="0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21" xfId="0" applyFont="1" applyFill="1" applyBorder="1" applyAlignment="1" quotePrefix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Continuous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4" fillId="32" borderId="16" xfId="0" applyFont="1" applyFill="1" applyBorder="1" applyAlignment="1" quotePrefix="1">
      <alignment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 quotePrefix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vertical="center" wrapText="1"/>
    </xf>
    <xf numFmtId="0" fontId="8" fillId="32" borderId="14" xfId="0" applyFont="1" applyFill="1" applyBorder="1" applyAlignment="1">
      <alignment horizontal="center" vertical="center" wrapText="1"/>
    </xf>
    <xf numFmtId="3" fontId="8" fillId="32" borderId="15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vertical="center" wrapText="1"/>
    </xf>
    <xf numFmtId="177" fontId="4" fillId="32" borderId="15" xfId="0" applyNumberFormat="1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3" fontId="4" fillId="32" borderId="25" xfId="0" applyNumberFormat="1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177" fontId="4" fillId="32" borderId="19" xfId="0" applyNumberFormat="1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vertical="center" wrapText="1"/>
    </xf>
    <xf numFmtId="177" fontId="4" fillId="32" borderId="25" xfId="0" applyNumberFormat="1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left" vertical="center" wrapText="1"/>
    </xf>
    <xf numFmtId="0" fontId="7" fillId="32" borderId="25" xfId="0" applyFont="1" applyFill="1" applyBorder="1" applyAlignment="1">
      <alignment horizontal="left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 quotePrefix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177" fontId="4" fillId="0" borderId="2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32" borderId="21" xfId="0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 quotePrefix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vertical="center" wrapText="1"/>
    </xf>
    <xf numFmtId="0" fontId="4" fillId="32" borderId="23" xfId="0" applyFont="1" applyFill="1" applyBorder="1" applyAlignment="1" quotePrefix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center" vertical="center" wrapText="1"/>
    </xf>
    <xf numFmtId="177" fontId="4" fillId="32" borderId="11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 quotePrefix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4" fontId="7" fillId="32" borderId="14" xfId="53" applyNumberFormat="1" applyFont="1" applyFill="1" applyBorder="1" applyAlignment="1">
      <alignment horizontal="center" vertical="center"/>
      <protection/>
    </xf>
    <xf numFmtId="4" fontId="7" fillId="32" borderId="16" xfId="53" applyNumberFormat="1" applyFont="1" applyFill="1" applyBorder="1" applyAlignment="1">
      <alignment horizontal="center" vertical="center"/>
      <protection/>
    </xf>
    <xf numFmtId="0" fontId="7" fillId="0" borderId="14" xfId="0" applyFont="1" applyBorder="1" applyAlignment="1" quotePrefix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" fontId="8" fillId="32" borderId="15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32" borderId="15" xfId="0" applyNumberFormat="1" applyFont="1" applyFill="1" applyBorder="1" applyAlignment="1">
      <alignment horizontal="right" vertical="center" wrapText="1"/>
    </xf>
    <xf numFmtId="4" fontId="4" fillId="32" borderId="19" xfId="0" applyNumberFormat="1" applyFont="1" applyFill="1" applyBorder="1" applyAlignment="1">
      <alignment horizontal="right" vertical="center" wrapText="1"/>
    </xf>
    <xf numFmtId="4" fontId="4" fillId="32" borderId="2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4" fillId="0" borderId="25" xfId="0" applyNumberFormat="1" applyFont="1" applyFill="1" applyBorder="1" applyAlignment="1">
      <alignment horizontal="right" vertical="center" wrapText="1"/>
    </xf>
    <xf numFmtId="4" fontId="4" fillId="32" borderId="11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" fontId="7" fillId="0" borderId="19" xfId="0" applyNumberFormat="1" applyFont="1" applyBorder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>
      <alignment vertical="center" wrapText="1"/>
    </xf>
    <xf numFmtId="2" fontId="7" fillId="33" borderId="25" xfId="0" applyNumberFormat="1" applyFont="1" applyFill="1" applyBorder="1" applyAlignment="1">
      <alignment vertical="center" wrapText="1"/>
    </xf>
    <xf numFmtId="2" fontId="7" fillId="33" borderId="19" xfId="0" applyNumberFormat="1" applyFont="1" applyFill="1" applyBorder="1" applyAlignment="1">
      <alignment horizontal="center" vertical="center"/>
    </xf>
    <xf numFmtId="4" fontId="7" fillId="33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vertical="center"/>
    </xf>
    <xf numFmtId="178" fontId="8" fillId="0" borderId="16" xfId="0" applyNumberFormat="1" applyFont="1" applyFill="1" applyBorder="1" applyAlignment="1">
      <alignment horizontal="center" vertical="center" wrapText="1"/>
    </xf>
    <xf numFmtId="4" fontId="7" fillId="32" borderId="15" xfId="0" applyNumberFormat="1" applyFont="1" applyFill="1" applyBorder="1" applyAlignment="1">
      <alignment horizontal="right" vertical="center" wrapText="1"/>
    </xf>
    <xf numFmtId="177" fontId="7" fillId="32" borderId="15" xfId="0" applyNumberFormat="1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84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4" fontId="4" fillId="32" borderId="14" xfId="0" applyNumberFormat="1" applyFont="1" applyFill="1" applyBorder="1" applyAlignment="1">
      <alignment horizontal="right" vertical="center" wrapText="1"/>
    </xf>
    <xf numFmtId="4" fontId="4" fillId="32" borderId="19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32" borderId="12" xfId="0" applyNumberFormat="1" applyFont="1" applyFill="1" applyBorder="1" applyAlignment="1">
      <alignment horizontal="right" vertical="center" wrapText="1"/>
    </xf>
    <xf numFmtId="4" fontId="4" fillId="32" borderId="25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9" fillId="0" borderId="21" xfId="0" applyFont="1" applyFill="1" applyBorder="1" applyAlignment="1" quotePrefix="1">
      <alignment horizontal="left" vertical="center" wrapText="1"/>
    </xf>
    <xf numFmtId="0" fontId="9" fillId="0" borderId="11" xfId="0" applyFont="1" applyFill="1" applyBorder="1" applyAlignment="1" quotePrefix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7" fillId="32" borderId="23" xfId="0" applyFont="1" applyFill="1" applyBorder="1" applyAlignment="1">
      <alignment vertical="center" wrapText="1"/>
    </xf>
    <xf numFmtId="0" fontId="7" fillId="32" borderId="2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vertical="center" wrapText="1"/>
    </xf>
    <xf numFmtId="0" fontId="7" fillId="33" borderId="2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ne" xfId="52"/>
    <cellStyle name="Normalny_Mszczonow kladka popr" xfId="53"/>
    <cellStyle name="Obliczenia" xfId="54"/>
    <cellStyle name="Followed Hyperlink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tabSelected="1" zoomScaleSheetLayoutView="100" workbookViewId="0" topLeftCell="A1">
      <selection activeCell="G67" sqref="G67"/>
    </sheetView>
  </sheetViews>
  <sheetFormatPr defaultColWidth="9.00390625" defaultRowHeight="15" customHeight="1"/>
  <cols>
    <col min="1" max="1" width="5.25390625" style="38" customWidth="1"/>
    <col min="2" max="2" width="11.875" style="41" customWidth="1"/>
    <col min="3" max="3" width="57.25390625" style="25" customWidth="1"/>
    <col min="4" max="4" width="6.625" style="25" customWidth="1"/>
    <col min="5" max="5" width="6.75390625" style="41" customWidth="1"/>
    <col min="6" max="6" width="8.75390625" style="42" customWidth="1"/>
    <col min="7" max="7" width="9.00390625" style="156" customWidth="1"/>
    <col min="8" max="8" width="9.875" style="25" bestFit="1" customWidth="1"/>
    <col min="9" max="13" width="9.125" style="25" customWidth="1"/>
    <col min="14" max="14" width="10.375" style="25" bestFit="1" customWidth="1"/>
    <col min="15" max="16384" width="9.125" style="25" customWidth="1"/>
  </cols>
  <sheetData>
    <row r="1" spans="1:8" ht="15" customHeight="1">
      <c r="A1" s="115"/>
      <c r="B1" s="217" t="s">
        <v>44</v>
      </c>
      <c r="C1" s="64" t="s">
        <v>0</v>
      </c>
      <c r="D1" s="65"/>
      <c r="E1" s="62" t="s">
        <v>57</v>
      </c>
      <c r="F1" s="62"/>
      <c r="G1" s="129" t="s">
        <v>78</v>
      </c>
      <c r="H1" s="129" t="s">
        <v>79</v>
      </c>
    </row>
    <row r="2" spans="1:10" ht="15" customHeight="1">
      <c r="A2" s="66"/>
      <c r="B2" s="218"/>
      <c r="C2" s="67" t="s">
        <v>1</v>
      </c>
      <c r="D2" s="68"/>
      <c r="E2" s="63" t="s">
        <v>58</v>
      </c>
      <c r="F2" s="63" t="s">
        <v>59</v>
      </c>
      <c r="G2" s="130" t="s">
        <v>80</v>
      </c>
      <c r="H2" s="130" t="s">
        <v>81</v>
      </c>
      <c r="J2" s="199"/>
    </row>
    <row r="3" spans="1:8" ht="15" customHeight="1">
      <c r="A3" s="23"/>
      <c r="B3" s="22">
        <v>2</v>
      </c>
      <c r="C3" s="61">
        <v>3</v>
      </c>
      <c r="D3" s="22"/>
      <c r="E3" s="23">
        <v>4</v>
      </c>
      <c r="F3" s="26">
        <v>5</v>
      </c>
      <c r="G3" s="131">
        <v>6</v>
      </c>
      <c r="H3" s="132">
        <v>7</v>
      </c>
    </row>
    <row r="4" spans="1:8" ht="15" customHeight="1">
      <c r="A4" s="69"/>
      <c r="B4" s="70" t="s">
        <v>9</v>
      </c>
      <c r="C4" s="71" t="s">
        <v>3</v>
      </c>
      <c r="D4" s="71"/>
      <c r="E4" s="72" t="s">
        <v>2</v>
      </c>
      <c r="F4" s="73"/>
      <c r="G4" s="190"/>
      <c r="H4" s="133"/>
    </row>
    <row r="5" spans="1:8" s="28" customFormat="1" ht="12.75">
      <c r="A5" s="15">
        <v>1</v>
      </c>
      <c r="B5" s="7" t="s">
        <v>10</v>
      </c>
      <c r="C5" s="48" t="s">
        <v>49</v>
      </c>
      <c r="D5" s="5"/>
      <c r="E5" s="7" t="s">
        <v>15</v>
      </c>
      <c r="F5" s="27">
        <v>1</v>
      </c>
      <c r="G5" s="147"/>
      <c r="H5" s="134"/>
    </row>
    <row r="6" spans="1:8" s="28" customFormat="1" ht="15" customHeight="1">
      <c r="A6" s="74"/>
      <c r="B6" s="75" t="s">
        <v>18</v>
      </c>
      <c r="C6" s="76" t="s">
        <v>11</v>
      </c>
      <c r="D6" s="76"/>
      <c r="E6" s="74" t="s">
        <v>2</v>
      </c>
      <c r="F6" s="77"/>
      <c r="G6" s="190"/>
      <c r="H6" s="135"/>
    </row>
    <row r="7" spans="1:8" ht="15" customHeight="1">
      <c r="A7" s="78"/>
      <c r="B7" s="70" t="s">
        <v>25</v>
      </c>
      <c r="C7" s="76" t="s">
        <v>56</v>
      </c>
      <c r="D7" s="76"/>
      <c r="E7" s="78" t="s">
        <v>2</v>
      </c>
      <c r="F7" s="79"/>
      <c r="G7" s="191"/>
      <c r="H7" s="137"/>
    </row>
    <row r="8" spans="1:10" s="28" customFormat="1" ht="12.75">
      <c r="A8" s="15">
        <f>MAX(A$1:A7)+1</f>
        <v>2</v>
      </c>
      <c r="B8" s="31" t="s">
        <v>26</v>
      </c>
      <c r="C8" s="60" t="s">
        <v>85</v>
      </c>
      <c r="D8" s="29"/>
      <c r="E8" s="30" t="s">
        <v>21</v>
      </c>
      <c r="F8" s="54">
        <v>124</v>
      </c>
      <c r="G8" s="192"/>
      <c r="H8" s="139"/>
      <c r="J8" s="202"/>
    </row>
    <row r="9" spans="1:8" s="28" customFormat="1" ht="23.25" customHeight="1">
      <c r="A9" s="15">
        <f>MAX(A$1:A8)+1</f>
        <v>3</v>
      </c>
      <c r="B9" s="20" t="s">
        <v>27</v>
      </c>
      <c r="C9" s="219" t="s">
        <v>60</v>
      </c>
      <c r="D9" s="220"/>
      <c r="E9" s="20" t="s">
        <v>21</v>
      </c>
      <c r="F9" s="53">
        <v>282</v>
      </c>
      <c r="G9" s="140"/>
      <c r="H9" s="134"/>
    </row>
    <row r="10" spans="1:8" s="28" customFormat="1" ht="13.5" customHeight="1">
      <c r="A10" s="160"/>
      <c r="B10" s="161" t="s">
        <v>86</v>
      </c>
      <c r="C10" s="227" t="s">
        <v>87</v>
      </c>
      <c r="D10" s="228"/>
      <c r="E10" s="160" t="s">
        <v>2</v>
      </c>
      <c r="F10" s="162" t="s">
        <v>2</v>
      </c>
      <c r="G10" s="163"/>
      <c r="H10" s="163"/>
    </row>
    <row r="11" spans="1:8" s="28" customFormat="1" ht="13.5" customHeight="1">
      <c r="A11" s="96"/>
      <c r="B11" s="164" t="s">
        <v>88</v>
      </c>
      <c r="C11" s="229" t="s">
        <v>89</v>
      </c>
      <c r="D11" s="230"/>
      <c r="E11" s="58" t="s">
        <v>90</v>
      </c>
      <c r="F11" s="47" t="s">
        <v>90</v>
      </c>
      <c r="G11" s="165"/>
      <c r="H11" s="165"/>
    </row>
    <row r="12" spans="1:8" s="28" customFormat="1" ht="13.5" customHeight="1">
      <c r="A12" s="2">
        <f>MAX(A$1:A11)+1</f>
        <v>4</v>
      </c>
      <c r="B12" s="90"/>
      <c r="C12" s="55" t="s">
        <v>91</v>
      </c>
      <c r="D12" s="101"/>
      <c r="E12" s="94" t="s">
        <v>16</v>
      </c>
      <c r="F12" s="166">
        <v>4</v>
      </c>
      <c r="G12" s="167"/>
      <c r="H12" s="167"/>
    </row>
    <row r="13" spans="1:8" s="28" customFormat="1" ht="13.5" customHeight="1">
      <c r="A13" s="2">
        <f>MAX(A$1:A12)+1</f>
        <v>5</v>
      </c>
      <c r="B13" s="90"/>
      <c r="C13" s="231" t="s">
        <v>92</v>
      </c>
      <c r="D13" s="232"/>
      <c r="E13" s="94" t="s">
        <v>16</v>
      </c>
      <c r="F13" s="166">
        <v>4</v>
      </c>
      <c r="G13" s="167"/>
      <c r="H13" s="167"/>
    </row>
    <row r="14" spans="1:8" ht="15" customHeight="1">
      <c r="A14" s="78"/>
      <c r="B14" s="80" t="s">
        <v>28</v>
      </c>
      <c r="C14" s="221" t="s">
        <v>5</v>
      </c>
      <c r="D14" s="222"/>
      <c r="E14" s="78" t="s">
        <v>2</v>
      </c>
      <c r="F14" s="81"/>
      <c r="G14" s="191"/>
      <c r="H14" s="136"/>
    </row>
    <row r="15" spans="1:8" ht="12.75">
      <c r="A15" s="92"/>
      <c r="B15" s="93" t="s">
        <v>29</v>
      </c>
      <c r="C15" s="126" t="s">
        <v>12</v>
      </c>
      <c r="D15" s="126"/>
      <c r="E15" s="127"/>
      <c r="F15" s="35"/>
      <c r="G15" s="193"/>
      <c r="H15" s="139"/>
    </row>
    <row r="16" spans="1:8" s="28" customFormat="1" ht="12.75">
      <c r="A16" s="2">
        <f>MAX(A$1:A15)+1</f>
        <v>6</v>
      </c>
      <c r="B16" s="94" t="s">
        <v>55</v>
      </c>
      <c r="C16" s="223" t="s">
        <v>45</v>
      </c>
      <c r="D16" s="224"/>
      <c r="E16" s="3" t="s">
        <v>6</v>
      </c>
      <c r="F16" s="54">
        <v>8333</v>
      </c>
      <c r="G16" s="138"/>
      <c r="H16" s="134"/>
    </row>
    <row r="17" spans="1:8" s="28" customFormat="1" ht="12.75" hidden="1">
      <c r="A17" s="2"/>
      <c r="B17" s="3"/>
      <c r="C17" s="49" t="s">
        <v>62</v>
      </c>
      <c r="D17" s="46">
        <v>3032</v>
      </c>
      <c r="E17" s="3"/>
      <c r="F17" s="4"/>
      <c r="G17" s="138"/>
      <c r="H17" s="141"/>
    </row>
    <row r="18" spans="1:8" s="28" customFormat="1" ht="12.75" hidden="1">
      <c r="A18" s="2"/>
      <c r="B18" s="3"/>
      <c r="C18" s="49" t="s">
        <v>50</v>
      </c>
      <c r="D18" s="46">
        <v>1137</v>
      </c>
      <c r="E18" s="3"/>
      <c r="F18" s="4"/>
      <c r="G18" s="138"/>
      <c r="H18" s="141"/>
    </row>
    <row r="19" spans="1:8" s="28" customFormat="1" ht="12.75" hidden="1">
      <c r="A19" s="2"/>
      <c r="B19" s="3"/>
      <c r="C19" s="49" t="s">
        <v>61</v>
      </c>
      <c r="D19" s="46">
        <v>1444</v>
      </c>
      <c r="E19" s="3"/>
      <c r="F19" s="4"/>
      <c r="G19" s="138"/>
      <c r="H19" s="141"/>
    </row>
    <row r="20" spans="1:8" s="28" customFormat="1" ht="12.75" hidden="1">
      <c r="A20" s="2"/>
      <c r="B20" s="108"/>
      <c r="C20" s="49" t="s">
        <v>69</v>
      </c>
      <c r="D20" s="109">
        <v>228</v>
      </c>
      <c r="E20" s="3"/>
      <c r="F20" s="10"/>
      <c r="G20" s="138"/>
      <c r="H20" s="142"/>
    </row>
    <row r="21" spans="1:8" s="28" customFormat="1" ht="12.75">
      <c r="A21" s="78"/>
      <c r="B21" s="70" t="s">
        <v>30</v>
      </c>
      <c r="C21" s="116" t="s">
        <v>7</v>
      </c>
      <c r="D21" s="82"/>
      <c r="E21" s="78" t="s">
        <v>2</v>
      </c>
      <c r="F21" s="83"/>
      <c r="G21" s="191"/>
      <c r="H21" s="137"/>
    </row>
    <row r="22" spans="1:8" s="28" customFormat="1" ht="12.75">
      <c r="A22" s="31"/>
      <c r="B22" s="59" t="s">
        <v>31</v>
      </c>
      <c r="C22" s="33" t="s">
        <v>13</v>
      </c>
      <c r="D22" s="34"/>
      <c r="E22" s="20"/>
      <c r="F22" s="35"/>
      <c r="G22" s="140"/>
      <c r="H22" s="139"/>
    </row>
    <row r="23" spans="1:8" s="28" customFormat="1" ht="12.75">
      <c r="A23" s="15"/>
      <c r="B23" s="3" t="s">
        <v>46</v>
      </c>
      <c r="C23" s="50" t="s">
        <v>52</v>
      </c>
      <c r="D23" s="6"/>
      <c r="E23" s="3"/>
      <c r="F23" s="10"/>
      <c r="G23" s="138"/>
      <c r="H23" s="142"/>
    </row>
    <row r="24" spans="1:10" s="28" customFormat="1" ht="12.75">
      <c r="A24" s="37">
        <f>MAX(A$1:A23)+1</f>
        <v>7</v>
      </c>
      <c r="B24" s="3"/>
      <c r="C24" s="189" t="s">
        <v>103</v>
      </c>
      <c r="D24" s="113"/>
      <c r="E24" s="51" t="s">
        <v>21</v>
      </c>
      <c r="F24" s="95">
        <f>39.8+4.4</f>
        <v>44.199999999999996</v>
      </c>
      <c r="G24" s="148"/>
      <c r="H24" s="142"/>
      <c r="J24" s="202"/>
    </row>
    <row r="25" spans="1:10" s="28" customFormat="1" ht="12.75">
      <c r="A25" s="15"/>
      <c r="B25" s="7" t="s">
        <v>37</v>
      </c>
      <c r="C25" s="48" t="s">
        <v>51</v>
      </c>
      <c r="D25" s="11"/>
      <c r="E25" s="7"/>
      <c r="F25" s="8"/>
      <c r="G25" s="147"/>
      <c r="H25" s="134"/>
      <c r="J25" s="202"/>
    </row>
    <row r="26" spans="1:10" s="28" customFormat="1" ht="12.75">
      <c r="A26" s="37">
        <f>MAX(A$1:A25)+1</f>
        <v>8</v>
      </c>
      <c r="B26" s="3"/>
      <c r="C26" s="9" t="s">
        <v>38</v>
      </c>
      <c r="D26" s="6"/>
      <c r="E26" s="3" t="s">
        <v>21</v>
      </c>
      <c r="F26" s="10">
        <v>18.5</v>
      </c>
      <c r="G26" s="138"/>
      <c r="H26" s="142"/>
      <c r="J26" s="202"/>
    </row>
    <row r="27" spans="1:8" s="28" customFormat="1" ht="12.75">
      <c r="A27" s="2"/>
      <c r="B27" s="153" t="s">
        <v>32</v>
      </c>
      <c r="C27" s="225" t="s">
        <v>14</v>
      </c>
      <c r="D27" s="226"/>
      <c r="E27" s="12"/>
      <c r="F27" s="13"/>
      <c r="G27" s="148"/>
      <c r="H27" s="144"/>
    </row>
    <row r="28" spans="1:8" s="28" customFormat="1" ht="12.75">
      <c r="A28" s="15"/>
      <c r="B28" s="124" t="s">
        <v>22</v>
      </c>
      <c r="C28" s="16" t="s">
        <v>47</v>
      </c>
      <c r="D28" s="29"/>
      <c r="E28" s="19"/>
      <c r="F28" s="8"/>
      <c r="G28" s="194"/>
      <c r="H28" s="134"/>
    </row>
    <row r="29" spans="1:10" s="28" customFormat="1" ht="12.75">
      <c r="A29" s="37">
        <f>MAX(A$1:A28)+1</f>
        <v>9</v>
      </c>
      <c r="B29" s="108"/>
      <c r="C29" s="56" t="s">
        <v>63</v>
      </c>
      <c r="D29" s="57"/>
      <c r="E29" s="3" t="s">
        <v>21</v>
      </c>
      <c r="F29" s="4">
        <v>11</v>
      </c>
      <c r="G29" s="138"/>
      <c r="H29" s="143"/>
      <c r="J29" s="202"/>
    </row>
    <row r="30" spans="1:8" s="28" customFormat="1" ht="12.75">
      <c r="A30" s="100"/>
      <c r="B30" s="59" t="s">
        <v>64</v>
      </c>
      <c r="C30" s="14" t="s">
        <v>65</v>
      </c>
      <c r="D30" s="91"/>
      <c r="E30" s="98"/>
      <c r="F30" s="99"/>
      <c r="G30" s="140"/>
      <c r="H30" s="145"/>
    </row>
    <row r="31" spans="1:8" s="28" customFormat="1" ht="12.75">
      <c r="A31" s="92">
        <f>MAX(A$1:A30)+1</f>
        <v>10</v>
      </c>
      <c r="B31" s="122" t="s">
        <v>66</v>
      </c>
      <c r="C31" s="123" t="s">
        <v>93</v>
      </c>
      <c r="D31" s="102"/>
      <c r="E31" s="98" t="s">
        <v>24</v>
      </c>
      <c r="F31" s="53">
        <v>68</v>
      </c>
      <c r="G31" s="140"/>
      <c r="H31" s="140"/>
    </row>
    <row r="32" spans="1:8" s="28" customFormat="1" ht="12.75">
      <c r="A32" s="110"/>
      <c r="B32" s="118" t="s">
        <v>70</v>
      </c>
      <c r="C32" s="119" t="s">
        <v>77</v>
      </c>
      <c r="D32" s="71"/>
      <c r="E32" s="120" t="s">
        <v>2</v>
      </c>
      <c r="F32" s="121"/>
      <c r="G32" s="195"/>
      <c r="H32" s="146"/>
    </row>
    <row r="33" spans="1:8" s="28" customFormat="1" ht="12.75">
      <c r="A33" s="15"/>
      <c r="B33" s="111" t="s">
        <v>71</v>
      </c>
      <c r="C33" s="60" t="s">
        <v>72</v>
      </c>
      <c r="D33" s="89"/>
      <c r="E33" s="58"/>
      <c r="F33" s="47"/>
      <c r="G33" s="147"/>
      <c r="H33" s="147"/>
    </row>
    <row r="34" spans="1:8" s="28" customFormat="1" ht="12.75">
      <c r="A34" s="37">
        <f>MAX(A$1:A33)+1</f>
        <v>11</v>
      </c>
      <c r="B34" s="112"/>
      <c r="C34" s="56" t="s">
        <v>94</v>
      </c>
      <c r="D34" s="113"/>
      <c r="E34" s="51" t="s">
        <v>73</v>
      </c>
      <c r="F34" s="188">
        <v>8.627</v>
      </c>
      <c r="G34" s="148"/>
      <c r="H34" s="148"/>
    </row>
    <row r="35" spans="1:8" s="28" customFormat="1" ht="12.75">
      <c r="A35" s="114"/>
      <c r="B35" s="93" t="s">
        <v>75</v>
      </c>
      <c r="C35" s="207" t="s">
        <v>107</v>
      </c>
      <c r="D35" s="208"/>
      <c r="E35" s="98"/>
      <c r="F35" s="99"/>
      <c r="G35" s="140"/>
      <c r="H35" s="145"/>
    </row>
    <row r="36" spans="1:8" s="28" customFormat="1" ht="12.75">
      <c r="A36" s="37">
        <f>MAX(A$1:A35)+1</f>
        <v>12</v>
      </c>
      <c r="B36" s="51" t="s">
        <v>74</v>
      </c>
      <c r="C36" s="128" t="s">
        <v>76</v>
      </c>
      <c r="D36" s="113"/>
      <c r="E36" s="51" t="s">
        <v>73</v>
      </c>
      <c r="F36" s="188">
        <v>8.627</v>
      </c>
      <c r="G36" s="148"/>
      <c r="H36" s="149"/>
    </row>
    <row r="37" spans="1:8" s="28" customFormat="1" ht="12.75">
      <c r="A37" s="117"/>
      <c r="B37" s="80" t="s">
        <v>33</v>
      </c>
      <c r="C37" s="82" t="s">
        <v>23</v>
      </c>
      <c r="D37" s="82"/>
      <c r="E37" s="78" t="s">
        <v>2</v>
      </c>
      <c r="F37" s="83"/>
      <c r="G37" s="191"/>
      <c r="H37" s="137"/>
    </row>
    <row r="38" spans="1:8" s="28" customFormat="1" ht="12.75">
      <c r="A38" s="36"/>
      <c r="B38" s="59" t="s">
        <v>34</v>
      </c>
      <c r="C38" s="207" t="s">
        <v>17</v>
      </c>
      <c r="D38" s="208"/>
      <c r="E38" s="3"/>
      <c r="F38" s="10"/>
      <c r="G38" s="138"/>
      <c r="H38" s="142"/>
    </row>
    <row r="39" spans="1:8" s="28" customFormat="1" ht="14.25" customHeight="1">
      <c r="A39" s="18"/>
      <c r="B39" s="7" t="s">
        <v>39</v>
      </c>
      <c r="C39" s="17" t="s">
        <v>40</v>
      </c>
      <c r="D39" s="11"/>
      <c r="E39" s="7"/>
      <c r="F39" s="8"/>
      <c r="G39" s="147"/>
      <c r="H39" s="134"/>
    </row>
    <row r="40" spans="1:8" s="28" customFormat="1" ht="13.5" customHeight="1">
      <c r="A40" s="2">
        <f>MAX(A$1:A39)+1</f>
        <v>13</v>
      </c>
      <c r="B40" s="3"/>
      <c r="C40" s="209" t="s">
        <v>53</v>
      </c>
      <c r="D40" s="210"/>
      <c r="E40" s="94" t="s">
        <v>4</v>
      </c>
      <c r="F40" s="10">
        <v>162</v>
      </c>
      <c r="G40" s="138"/>
      <c r="H40" s="142"/>
    </row>
    <row r="41" spans="1:8" s="28" customFormat="1" ht="13.5" customHeight="1">
      <c r="A41" s="125"/>
      <c r="B41" s="168" t="s">
        <v>41</v>
      </c>
      <c r="C41" s="169" t="s">
        <v>42</v>
      </c>
      <c r="D41" s="170"/>
      <c r="E41" s="168" t="s">
        <v>2</v>
      </c>
      <c r="F41" s="171" t="s">
        <v>2</v>
      </c>
      <c r="G41" s="172"/>
      <c r="H41" s="172"/>
    </row>
    <row r="42" spans="1:8" s="28" customFormat="1" ht="11.25" customHeight="1">
      <c r="A42" s="2">
        <f>MAX(A$1:A41)+1</f>
        <v>14</v>
      </c>
      <c r="B42" s="32" t="s">
        <v>43</v>
      </c>
      <c r="C42" s="52" t="s">
        <v>54</v>
      </c>
      <c r="D42" s="1"/>
      <c r="E42" s="21" t="s">
        <v>4</v>
      </c>
      <c r="F42" s="13">
        <v>102</v>
      </c>
      <c r="G42" s="149"/>
      <c r="H42" s="144"/>
    </row>
    <row r="43" spans="1:8" s="28" customFormat="1" ht="12.75">
      <c r="A43" s="84"/>
      <c r="B43" s="85" t="s">
        <v>19</v>
      </c>
      <c r="C43" s="86" t="s">
        <v>20</v>
      </c>
      <c r="D43" s="87"/>
      <c r="E43" s="88" t="s">
        <v>2</v>
      </c>
      <c r="F43" s="83"/>
      <c r="G43" s="196"/>
      <c r="H43" s="137"/>
    </row>
    <row r="44" spans="1:8" s="28" customFormat="1" ht="12.75">
      <c r="A44" s="103"/>
      <c r="B44" s="164" t="s">
        <v>95</v>
      </c>
      <c r="C44" s="175" t="s">
        <v>96</v>
      </c>
      <c r="D44" s="97"/>
      <c r="E44" s="94"/>
      <c r="F44" s="95"/>
      <c r="G44" s="138"/>
      <c r="H44" s="150"/>
    </row>
    <row r="45" spans="1:8" s="28" customFormat="1" ht="12.75">
      <c r="A45" s="2">
        <f>MAX(A$1:A44)+1</f>
        <v>15</v>
      </c>
      <c r="B45" s="90"/>
      <c r="C45" s="174" t="s">
        <v>106</v>
      </c>
      <c r="D45" s="101"/>
      <c r="E45" s="94" t="s">
        <v>24</v>
      </c>
      <c r="F45" s="95">
        <v>68</v>
      </c>
      <c r="G45" s="138"/>
      <c r="H45" s="150"/>
    </row>
    <row r="46" spans="1:8" ht="15" customHeight="1">
      <c r="A46" s="183"/>
      <c r="B46" s="183" t="s">
        <v>35</v>
      </c>
      <c r="C46" s="182" t="s">
        <v>8</v>
      </c>
      <c r="D46" s="181"/>
      <c r="E46" s="75" t="s">
        <v>2</v>
      </c>
      <c r="F46" s="180"/>
      <c r="G46" s="179"/>
      <c r="H46" s="179"/>
    </row>
    <row r="47" spans="1:8" ht="15" customHeight="1">
      <c r="A47" s="184"/>
      <c r="B47" s="164" t="s">
        <v>100</v>
      </c>
      <c r="C47" s="175" t="s">
        <v>102</v>
      </c>
      <c r="D47" s="175"/>
      <c r="E47" s="164"/>
      <c r="F47" s="175"/>
      <c r="G47" s="164"/>
      <c r="H47" s="164"/>
    </row>
    <row r="48" spans="1:10" ht="15" customHeight="1">
      <c r="A48" s="187">
        <f>MAX(A$1:A47)+1</f>
        <v>16</v>
      </c>
      <c r="B48" s="185"/>
      <c r="C48" s="173" t="s">
        <v>101</v>
      </c>
      <c r="D48" s="173"/>
      <c r="E48" s="51" t="s">
        <v>24</v>
      </c>
      <c r="F48" s="186">
        <v>9.6</v>
      </c>
      <c r="G48" s="148"/>
      <c r="H48" s="148"/>
      <c r="J48" s="202"/>
    </row>
    <row r="49" spans="1:13" ht="15" customHeight="1">
      <c r="A49" s="203"/>
      <c r="B49" s="164" t="s">
        <v>100</v>
      </c>
      <c r="C49" s="60" t="s">
        <v>108</v>
      </c>
      <c r="D49" s="197"/>
      <c r="E49" s="58"/>
      <c r="F49" s="204"/>
      <c r="G49" s="147"/>
      <c r="H49" s="194"/>
      <c r="M49" s="199"/>
    </row>
    <row r="50" spans="1:17" ht="15" customHeight="1">
      <c r="A50" s="187">
        <v>17</v>
      </c>
      <c r="B50" s="185"/>
      <c r="C50" s="56" t="s">
        <v>109</v>
      </c>
      <c r="D50" s="198"/>
      <c r="E50" s="51" t="s">
        <v>4</v>
      </c>
      <c r="F50" s="186">
        <v>380</v>
      </c>
      <c r="G50" s="148"/>
      <c r="H50" s="149"/>
      <c r="M50" s="199"/>
      <c r="O50" s="199"/>
      <c r="Q50" s="200"/>
    </row>
    <row r="51" spans="1:13" s="28" customFormat="1" ht="12.75">
      <c r="A51" s="32"/>
      <c r="B51" s="3" t="s">
        <v>36</v>
      </c>
      <c r="C51" s="9" t="s">
        <v>48</v>
      </c>
      <c r="D51" s="9"/>
      <c r="E51" s="3"/>
      <c r="F51" s="10"/>
      <c r="G51" s="138"/>
      <c r="H51" s="142"/>
      <c r="M51" s="201"/>
    </row>
    <row r="52" spans="1:13" s="28" customFormat="1" ht="12.75">
      <c r="A52" s="2">
        <f>MAX(A$1:A51)+1</f>
        <v>18</v>
      </c>
      <c r="B52" s="3"/>
      <c r="C52" s="50" t="s">
        <v>99</v>
      </c>
      <c r="D52" s="9"/>
      <c r="E52" s="3" t="s">
        <v>4</v>
      </c>
      <c r="F52" s="10">
        <v>346</v>
      </c>
      <c r="G52" s="138"/>
      <c r="H52" s="142"/>
      <c r="M52" s="201"/>
    </row>
    <row r="53" spans="1:8" s="28" customFormat="1" ht="12.75">
      <c r="A53" s="2">
        <f>MAX(A$1:A52)+1</f>
        <v>19</v>
      </c>
      <c r="B53" s="3"/>
      <c r="C53" s="50" t="s">
        <v>98</v>
      </c>
      <c r="D53" s="9"/>
      <c r="E53" s="94" t="s">
        <v>21</v>
      </c>
      <c r="F53" s="10">
        <v>15</v>
      </c>
      <c r="G53" s="138"/>
      <c r="H53" s="142"/>
    </row>
    <row r="54" spans="1:8" s="28" customFormat="1" ht="13.5" customHeight="1">
      <c r="A54" s="2">
        <f>MAX(A$1:A53)+1</f>
        <v>20</v>
      </c>
      <c r="B54" s="94" t="s">
        <v>104</v>
      </c>
      <c r="C54" s="50" t="s">
        <v>105</v>
      </c>
      <c r="D54" s="9"/>
      <c r="E54" s="3" t="s">
        <v>4</v>
      </c>
      <c r="F54" s="10">
        <v>86</v>
      </c>
      <c r="G54" s="138"/>
      <c r="H54" s="142"/>
    </row>
    <row r="55" spans="1:8" s="24" customFormat="1" ht="15" customHeight="1">
      <c r="A55" s="96"/>
      <c r="B55" s="58" t="s">
        <v>67</v>
      </c>
      <c r="C55" s="60" t="s">
        <v>68</v>
      </c>
      <c r="D55" s="104"/>
      <c r="E55" s="105"/>
      <c r="F55" s="107"/>
      <c r="G55" s="147"/>
      <c r="H55" s="151"/>
    </row>
    <row r="56" spans="1:8" s="24" customFormat="1" ht="15" customHeight="1">
      <c r="A56" s="37">
        <f>MAX(A$1:A55)+1</f>
        <v>21</v>
      </c>
      <c r="B56" s="106"/>
      <c r="C56" s="56" t="s">
        <v>97</v>
      </c>
      <c r="D56" s="33"/>
      <c r="E56" s="176" t="s">
        <v>21</v>
      </c>
      <c r="F56" s="178">
        <v>4</v>
      </c>
      <c r="G56" s="148"/>
      <c r="H56" s="152"/>
    </row>
    <row r="57" spans="1:8" s="24" customFormat="1" ht="15" customHeight="1">
      <c r="A57" s="154"/>
      <c r="B57" s="155"/>
      <c r="C57" s="156"/>
      <c r="D57" s="158"/>
      <c r="E57" s="211" t="s">
        <v>82</v>
      </c>
      <c r="F57" s="212"/>
      <c r="G57" s="213"/>
      <c r="H57" s="177"/>
    </row>
    <row r="58" spans="1:8" s="24" customFormat="1" ht="15" customHeight="1">
      <c r="A58" s="154"/>
      <c r="B58" s="155"/>
      <c r="C58" s="156"/>
      <c r="D58" s="158"/>
      <c r="E58" s="214" t="s">
        <v>83</v>
      </c>
      <c r="F58" s="215"/>
      <c r="G58" s="216"/>
      <c r="H58" s="157"/>
    </row>
    <row r="59" spans="1:8" s="24" customFormat="1" ht="15" customHeight="1">
      <c r="A59" s="205"/>
      <c r="B59" s="205"/>
      <c r="C59" s="205"/>
      <c r="D59" s="206"/>
      <c r="E59" s="214" t="s">
        <v>84</v>
      </c>
      <c r="F59" s="215"/>
      <c r="G59" s="216"/>
      <c r="H59" s="159"/>
    </row>
    <row r="60" spans="1:7" s="24" customFormat="1" ht="15" customHeight="1">
      <c r="A60" s="38"/>
      <c r="B60" s="39"/>
      <c r="E60" s="39"/>
      <c r="F60" s="40"/>
      <c r="G60" s="156"/>
    </row>
    <row r="61" spans="1:7" s="24" customFormat="1" ht="15" customHeight="1">
      <c r="A61" s="38"/>
      <c r="B61" s="39"/>
      <c r="E61" s="39"/>
      <c r="F61" s="40"/>
      <c r="G61" s="156"/>
    </row>
    <row r="62" spans="1:7" s="24" customFormat="1" ht="15" customHeight="1">
      <c r="A62" s="38"/>
      <c r="B62" s="39"/>
      <c r="E62" s="39"/>
      <c r="F62" s="40"/>
      <c r="G62" s="156"/>
    </row>
    <row r="66" spans="1:7" s="24" customFormat="1" ht="15" customHeight="1">
      <c r="A66" s="38"/>
      <c r="B66" s="43"/>
      <c r="C66" s="43"/>
      <c r="D66" s="43"/>
      <c r="E66" s="43"/>
      <c r="F66" s="44"/>
      <c r="G66" s="156"/>
    </row>
    <row r="67" spans="1:7" s="24" customFormat="1" ht="15" customHeight="1">
      <c r="A67" s="38"/>
      <c r="B67" s="43"/>
      <c r="C67" s="25"/>
      <c r="D67" s="25"/>
      <c r="E67" s="41"/>
      <c r="F67" s="42"/>
      <c r="G67" s="156"/>
    </row>
    <row r="69" spans="1:7" s="41" customFormat="1" ht="15" customHeight="1">
      <c r="A69" s="38"/>
      <c r="C69" s="45"/>
      <c r="D69" s="45"/>
      <c r="F69" s="42"/>
      <c r="G69" s="156"/>
    </row>
    <row r="70" spans="1:7" s="41" customFormat="1" ht="15" customHeight="1">
      <c r="A70" s="38"/>
      <c r="C70" s="25"/>
      <c r="D70" s="25"/>
      <c r="F70" s="42"/>
      <c r="G70" s="156"/>
    </row>
    <row r="114" spans="1:7" s="24" customFormat="1" ht="15" customHeight="1">
      <c r="A114" s="38"/>
      <c r="B114" s="43"/>
      <c r="C114" s="43"/>
      <c r="D114" s="43"/>
      <c r="E114" s="43"/>
      <c r="F114" s="44"/>
      <c r="G114" s="156"/>
    </row>
    <row r="115" spans="1:7" s="24" customFormat="1" ht="15" customHeight="1">
      <c r="A115" s="38"/>
      <c r="B115" s="43"/>
      <c r="C115" s="25"/>
      <c r="D115" s="25"/>
      <c r="E115" s="41"/>
      <c r="F115" s="42"/>
      <c r="G115" s="156"/>
    </row>
    <row r="117" spans="1:7" s="41" customFormat="1" ht="15" customHeight="1">
      <c r="A117" s="38"/>
      <c r="C117" s="45"/>
      <c r="D117" s="45"/>
      <c r="F117" s="42"/>
      <c r="G117" s="156"/>
    </row>
    <row r="118" spans="1:7" s="41" customFormat="1" ht="15" customHeight="1">
      <c r="A118" s="38"/>
      <c r="C118" s="25"/>
      <c r="D118" s="25"/>
      <c r="F118" s="42"/>
      <c r="G118" s="156"/>
    </row>
  </sheetData>
  <sheetProtection/>
  <mergeCells count="15">
    <mergeCell ref="B1:B2"/>
    <mergeCell ref="C9:D9"/>
    <mergeCell ref="C14:D14"/>
    <mergeCell ref="C16:D16"/>
    <mergeCell ref="C27:D27"/>
    <mergeCell ref="C35:D35"/>
    <mergeCell ref="C10:D10"/>
    <mergeCell ref="C11:D11"/>
    <mergeCell ref="C13:D13"/>
    <mergeCell ref="A59:D59"/>
    <mergeCell ref="C38:D38"/>
    <mergeCell ref="C40:D40"/>
    <mergeCell ref="E57:G57"/>
    <mergeCell ref="E58:G58"/>
    <mergeCell ref="E59:G59"/>
  </mergeCells>
  <conditionalFormatting sqref="F41 D41">
    <cfRule type="cellIs" priority="4" dxfId="3" operator="equal" stopIfTrue="1">
      <formula>"x"</formula>
    </cfRule>
  </conditionalFormatting>
  <conditionalFormatting sqref="G41">
    <cfRule type="cellIs" priority="3" dxfId="3" operator="equal" stopIfTrue="1">
      <formula>"x"</formula>
    </cfRule>
  </conditionalFormatting>
  <conditionalFormatting sqref="H41">
    <cfRule type="cellIs" priority="2" dxfId="3" operator="equal" stopIfTrue="1">
      <formula>"x"</formula>
    </cfRule>
  </conditionalFormatting>
  <printOptions/>
  <pageMargins left="0.9448818897637796" right="0.4724409448818898" top="1.1023622047244095" bottom="0.7874015748031497" header="0.2755905511811024" footer="0.2755905511811024"/>
  <pageSetup fitToHeight="1" fitToWidth="1" horizontalDpi="600" verticalDpi="600" orientation="portrait" paperSize="9" scale="77" r:id="rId1"/>
  <headerFooter alignWithMargins="0">
    <oddHeader>&amp;C&amp;"-,Pogrubiony"&amp;11KOSZTORYS INWESTORSKI
KŁADKI PRZEZ RZ. UTRATĘ W MSC. PODKAMPINOS I KAMPINOS, GM. KAMPINOS, NA TERENIE POWIATU WARSZAWSKIEGO ZACHODNIEGO</oddHead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Marczewski</dc:creator>
  <cp:keywords/>
  <dc:description/>
  <cp:lastModifiedBy>Użytkownik systemu Windows</cp:lastModifiedBy>
  <cp:lastPrinted>2017-11-29T09:29:51Z</cp:lastPrinted>
  <dcterms:created xsi:type="dcterms:W3CDTF">2004-01-19T10:05:20Z</dcterms:created>
  <dcterms:modified xsi:type="dcterms:W3CDTF">2021-06-08T10:21:18Z</dcterms:modified>
  <cp:category/>
  <cp:version/>
  <cp:contentType/>
  <cp:contentStatus/>
</cp:coreProperties>
</file>